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logo_joppak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Итого" sheetId="1" r:id="rId4"/>
    <sheet name="Расчет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<sst xmlns="http://schemas.openxmlformats.org/spreadsheetml/2006/main" uniqueCount="40">
  <si>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Артробот</t>
  </si>
  <si>
    <t>79048268000, sale@artrobots.ru, https://artrobot.su/</t>
  </si>
  <si>
    <t>ООО "АРТРОБОТ", Омск. Омская, д. 213, оф. 28, ИНН: 5504148774</t>
  </si>
  <si>
    <t>АО «ТБанк», БИК: 044525974, Кор/сч: 30101810145250000974, Р/сч: 40702810110000293936</t>
  </si>
  <si>
    <t>16.12.2024</t>
  </si>
  <si>
    <t>Profi Maxi мебельные фасады</t>
  </si>
  <si>
    <t>Гуслистый Юрий, +79048268000, info@artrobots.ru</t>
  </si>
  <si>
    <t>Наименование</t>
  </si>
  <si>
    <t>Кол-во</t>
  </si>
  <si>
    <t>Цена</t>
  </si>
  <si>
    <t>Стоимость</t>
  </si>
  <si>
    <t>Итого</t>
  </si>
  <si>
    <t>Profi Maxi - Автоматический покрасочный станок</t>
  </si>
  <si>
    <t>Кол-во, ед.изм.</t>
  </si>
  <si>
    <t>Автоматический покрасочный станок АРТРОБОТ "Profi Maxi"</t>
  </si>
  <si>
    <t>шт.</t>
  </si>
  <si>
    <t>#Базовая комплектация (включены в стоимость)
- Модульная рама с остеклением из закаленного стекла
- Решетчатый пол кабины
- Рабочее освещение кабины (6 светильников нерж.)
- Модуль для укладки плоских деталей 1000*1000мм. Игольчатый стол 1 шт
- Шкаф управления станком с системой контроля внутренней температуры
- Фирменное ПО "artrobot" (Программа управления станком  АРТРОБОТ 002 профи для окраскиплоских деталей, два автоматических покрасочных  пистолета, работа станка от семи стандартных баз.)
#Дополнительные программные функции
- Покраска деталей с двух сторон на модуле переворота деталей.
- Покраска массива деталей на модуле переворота деталей и на столе
- Покраска массива деталей на одной базе.
- Удобная промывка пистолета и заполнения магистрали краской со сливом в спец урну и сбором в емкость.
#Система окраски
- Две линии подачи материала
- Два автоматических пистолета  1,2/1,2 мм. Производитель IWATA Япония. Конвекционное распыление (воздушное)
- Система цифровой индикации и прецинзионного управления подачи материала в автоматические покрасочные пистолеты.
- Нагнетательный бак подачи материала 10 литров. Рекомендуется при  расходе  смеси ЛКМ до 40 кг в смену.
- Система подготовки воздуха (Блок состоит: клапан быстрого сброса, фильтр регулятор 5 мкм, отвод с быстросьемом для обдувочного пистолета, фильтр тонкой очистки 1 мкм, отвод для АРТРОБОТА , редуктор, отвод с быстросьемом для покрасочного пистолета. Производитель Италия.)
#Система смазки
- Система двойной очистки линейных направляющих HIWIN (Тайвань)
- Система централизованной смазки линейных подшипников SMC (Япония)</t>
  </si>
  <si>
    <t>Изображение</t>
  </si>
  <si>
    <t>Всего</t>
  </si>
  <si>
    <t>Аспирация станка + доп. функции (станок поставляется только с аспирацией АРТРОБОТ)</t>
  </si>
  <si>
    <t>Средний модуль вытяжной вентиляции (водяная завеса)</t>
  </si>
  <si>
    <t>Средний модуль вытяжной вентиляции с "водяной завесой" гидрофильтром и каскадной очисткой воздуха (заднее расположение модуля). Предназначен для дверей и не интенсивной работы на двух базах. Ширина 2500 мм .</t>
  </si>
  <si>
    <t>Модуль вытяжной вентиляции с сухими фильтрами (шириной 3 метра)</t>
  </si>
  <si>
    <t>Модуль вытяжной вентиляции сухие фильтры (заднее расположение модуля) Ширина 3000 мм. Рекомендуется при расходе ЛКМ до 40 кг в смену.</t>
  </si>
  <si>
    <t>Крыша модульной рамы</t>
  </si>
  <si>
    <t>Крыша модульной рамы. Устанавливается для улучшения вытяжки из рабочей зоны. Рекомендуется  при отсутствии модуля приточной вентиляции.</t>
  </si>
  <si>
    <t>Дополнительные опции и функции станка</t>
  </si>
  <si>
    <t>Дополнительный модуль для укладки плоских деталей 1000*1000мм. Игольчатый стол</t>
  </si>
  <si>
    <t>"Чистая" комната для установки АРТРОБОТ с покрасочным и сушильным отделением и системой воздухоподготовки  ООО "ТЕХНОЛАЙ</t>
  </si>
  <si>
    <t>Установка 2-х дополнительных бачков для ЛКМ на манипулятор</t>
  </si>
  <si>
    <t>Установка двух дополнительных бачков на манипулятор 2*1000гр  с избыточным давлением и раздельным управлением. При единовременном расходе одного материала до 2 кг. Для быстрой смены цвета.</t>
  </si>
  <si>
    <t>Нагнетательный насос и редуктор скорости потока</t>
  </si>
  <si>
    <t>Система цифровой регулировки подачи материала. Фильтр проходного типа с картриджем нерж.  200 mesh и быстрой промывкой. Рекомендуется при  расходе  смеси ЛКМ  более 50 кг в смену. Позволяет визуально контролировать остаток материала и его добавление без остановки робота.</t>
  </si>
  <si>
    <t>Система быстрой промывки станка.</t>
  </si>
  <si>
    <t>Установка дополнительного нагнетательного насоса с автоматическим клапаном переключения.</t>
  </si>
  <si>
    <t>Дополнительные программный функции станка</t>
  </si>
  <si>
    <t>Покраска итегрированных ручек</t>
  </si>
  <si>
    <t>Покраска столешен. Круглые, овальные, с радиусами.</t>
  </si>
  <si>
    <t>Сканер штрихкода</t>
  </si>
  <si>
    <t>Стойка управления станком со сканером штрихкода. ПО считывания размеров детали со штрихкода и автоматического внесения в реестр очереди покраски станка для левой и правой базы.</t>
  </si>
</sst>
</file>

<file path=xl/styles.xml><?xml version="1.0" encoding="utf-8"?>
<styleSheet xmlns="http://schemas.openxmlformats.org/spreadsheetml/2006/main">
  <numFmts count="1">
    <numFmt numFmtId="164" formatCode="#,##0.00;(#,##0.00)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9"/>
      <color rgb="FF000000"/>
      <name val="Calibri"/>
    </font>
    <font>
      <b val="0"/>
      <i val="1"/>
      <strike val="0"/>
      <u val="single"/>
      <sz val="9"/>
      <color rgb="FF0563C1"/>
      <name val="Calibri"/>
    </font>
  </fonts>
  <fills count="5">
    <fill>
      <patternFill patternType="none"/>
    </fill>
    <fill>
      <patternFill patternType="gray125"/>
    </fill>
    <fill>
      <patternFill patternType="solid">
        <fgColor rgb="FFCFE2F3"/>
        <bgColor rgb="FF000000"/>
      </patternFill>
    </fill>
    <fill>
      <patternFill patternType="solid">
        <fgColor rgb="FFEFEFEF"/>
        <bgColor rgb="FF000000"/>
      </patternFill>
    </fill>
    <fill>
      <patternFill patternType="solid">
        <fgColor rgb="FFF3F3F3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1" numFmtId="0" fillId="2" borderId="0" applyFont="1" applyNumberFormat="0" applyFill="1" applyBorder="0" applyAlignment="1">
      <alignment horizontal="left" vertical="center" textRotation="0" wrapText="true" shrinkToFit="false"/>
    </xf>
    <xf xfId="0" fontId="1" numFmtId="0" fillId="2" borderId="0" applyFont="1" applyNumberFormat="0" applyFill="1" applyBorder="0" applyAlignment="1">
      <alignment horizontal="right" vertical="center" textRotation="0" wrapText="true" shrinkToFit="false"/>
    </xf>
    <xf xfId="0" fontId="0" numFmtId="0" fillId="2" borderId="0" applyFont="0" applyNumberFormat="0" applyFill="1" applyBorder="0" applyAlignment="1">
      <alignment vertical="center" textRotation="0" wrapText="false" shrinkToFit="false"/>
    </xf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0" borderId="0" applyFont="0" applyNumberFormat="0" applyFill="0" applyBorder="0" applyAlignment="1">
      <alignment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0" borderId="0" applyFont="1" applyNumberFormat="0" applyFill="0" applyBorder="0" applyAlignment="1">
      <alignment vertical="center" textRotation="0" wrapText="false" shrinkToFit="false"/>
    </xf>
    <xf xfId="0" fontId="1" numFmtId="0" fillId="3" borderId="0" applyFont="1" applyNumberFormat="0" applyFill="1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1" numFmtId="164" fillId="3" borderId="0" applyFont="1" applyNumberFormat="1" applyFill="1" applyBorder="0" applyAlignment="1">
      <alignment horizontal="right" vertical="center" textRotation="0" wrapText="false" shrinkToFit="false"/>
    </xf>
    <xf xfId="0" fontId="1" numFmtId="0" fillId="4" borderId="0" applyFont="1" applyNumberFormat="0" applyFill="1" applyBorder="0" applyAlignment="1">
      <alignment horizontal="left" vertical="center" textRotation="0" wrapText="true" shrinkToFit="false"/>
    </xf>
    <xf xfId="0" fontId="0" numFmtId="0" fillId="4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65ab30df23a2e58f1da21313c26984.logo_jOPpak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57150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orage.yandexcloud.net/estimates.guru/estimate/OP0tdvqmXUSmQNaO/tT1NDhKAVyuL1yqBhYLIz39c5BS7GUOWWHiMefLN.p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8" customWidth="true" style="0"/>
    <col min="3" max="3" width="17" customWidth="true" style="0"/>
    <col min="4" max="4" width="17" customWidth="true" style="0"/>
  </cols>
  <sheetData>
    <row r="1" spans="1:4" customHeight="1" ht="60"/>
    <row r="2" spans="1:4">
      <c r="A2" s="1" t="s">
        <v>0</v>
      </c>
    </row>
    <row r="3" spans="1:4">
      <c r="A3" s="6" t="s">
        <v>1</v>
      </c>
    </row>
    <row r="4" spans="1:4">
      <c r="A4" s="6" t="s">
        <v>2</v>
      </c>
    </row>
    <row r="5" spans="1:4">
      <c r="A5" s="6" t="s">
        <v>3</v>
      </c>
    </row>
    <row r="7" spans="1:4">
      <c r="A7" s="6" t="s">
        <v>4</v>
      </c>
    </row>
    <row r="8" spans="1:4">
      <c r="A8" s="1" t="s">
        <v>5</v>
      </c>
    </row>
    <row r="9" spans="1:4">
      <c r="A9" s="6" t="s">
        <v>6</v>
      </c>
    </row>
    <row r="11" spans="1:4" customHeight="1" ht="35">
      <c r="A11" s="3" t="s">
        <v>7</v>
      </c>
      <c r="B11" s="17" t="s">
        <v>8</v>
      </c>
      <c r="C11" s="4" t="s">
        <v>9</v>
      </c>
      <c r="D11" s="4" t="s">
        <v>10</v>
      </c>
    </row>
    <row r="12" spans="1:4">
      <c r="A12" s="7" t="str">
        <f>'Расчет'!A1</f>
        <v>Profi Maxi - Автоматический покрасочный станок</v>
      </c>
      <c r="B12" s="8">
        <v>1.0</v>
      </c>
      <c r="C12" s="9">
        <f>'Расчет'!E6</f>
        <v>3350000</v>
      </c>
      <c r="D12" s="9">
        <f>C12*B12</f>
        <v>3350000</v>
      </c>
    </row>
    <row r="13" spans="1:4">
      <c r="A13" s="7" t="str">
        <f>'Расчет'!A8</f>
        <v>Аспирация станка + доп. функции (станок поставляется только с аспирацией АРТРОБОТ)</v>
      </c>
      <c r="B13" s="8">
        <v>1.0</v>
      </c>
      <c r="C13" s="9">
        <f>'Расчет'!E16</f>
        <v>382000</v>
      </c>
      <c r="D13" s="9">
        <f>C13*B13</f>
        <v>382000</v>
      </c>
    </row>
    <row r="14" spans="1:4">
      <c r="A14" s="7" t="str">
        <f>'Расчет'!A18</f>
        <v>Дополнительные опции и функции станка</v>
      </c>
      <c r="B14" s="8">
        <v>1.0</v>
      </c>
      <c r="C14" s="9">
        <f>'Расчет'!E33</f>
        <v>42000</v>
      </c>
      <c r="D14" s="9">
        <f>C14*B14</f>
        <v>42000</v>
      </c>
    </row>
    <row r="15" spans="1:4">
      <c r="A15" s="13"/>
      <c r="B15" s="13"/>
      <c r="C15" s="12" t="s">
        <v>11</v>
      </c>
      <c r="D15" s="14">
        <f>SUM(D12:D14)</f>
        <v>3774000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33"/>
  <sheetViews>
    <sheetView tabSelected="0" workbookViewId="0" showGridLines="true" showRowColHeaders="1">
      <selection activeCell="E33" sqref="E33"/>
    </sheetView>
  </sheetViews>
  <sheetFormatPr defaultRowHeight="14.4" outlineLevelRow="0" outlineLevelCol="0"/>
  <cols>
    <col min="1" max="1" width="50" customWidth="true" style="0"/>
    <col min="4" max="4" width="17" customWidth="true" style="0"/>
    <col min="5" max="5" width="17" customWidth="true" style="0"/>
  </cols>
  <sheetData>
    <row r="1" spans="1:5">
      <c r="A1" s="2" t="s">
        <v>12</v>
      </c>
    </row>
    <row r="2" spans="1:5" customHeight="1" ht="35">
      <c r="A2" s="3" t="s">
        <v>7</v>
      </c>
      <c r="B2" s="3" t="s">
        <v>13</v>
      </c>
      <c r="C2" s="5"/>
      <c r="D2" s="4" t="s">
        <v>9</v>
      </c>
      <c r="E2" s="4" t="s">
        <v>10</v>
      </c>
    </row>
    <row r="3" spans="1:5">
      <c r="A3" s="7" t="s">
        <v>14</v>
      </c>
      <c r="B3" s="8">
        <v>1.0</v>
      </c>
      <c r="C3" s="8" t="s">
        <v>15</v>
      </c>
      <c r="D3" s="9">
        <v>3350000.0</v>
      </c>
      <c r="E3" s="9">
        <f>B3*D3</f>
        <v>3350000</v>
      </c>
    </row>
    <row r="4" spans="1:5">
      <c r="A4" s="10" t="s">
        <v>16</v>
      </c>
    </row>
    <row r="5" spans="1:5">
      <c r="A5" s="11" t="s">
        <v>17</v>
      </c>
    </row>
    <row r="6" spans="1:5">
      <c r="A6" s="13"/>
      <c r="B6" s="13"/>
      <c r="C6" s="13"/>
      <c r="D6" s="12" t="s">
        <v>18</v>
      </c>
      <c r="E6" s="14">
        <f>E3</f>
        <v>3350000</v>
      </c>
    </row>
    <row r="8" spans="1:5">
      <c r="A8" s="2" t="s">
        <v>19</v>
      </c>
    </row>
    <row r="9" spans="1:5" customHeight="1" ht="35">
      <c r="A9" s="3" t="s">
        <v>7</v>
      </c>
      <c r="B9" s="3" t="s">
        <v>13</v>
      </c>
      <c r="C9" s="5"/>
      <c r="D9" s="4" t="s">
        <v>9</v>
      </c>
      <c r="E9" s="4" t="s">
        <v>10</v>
      </c>
    </row>
    <row r="10" spans="1:5">
      <c r="A10" s="7" t="s">
        <v>20</v>
      </c>
      <c r="B10" s="8">
        <v>0.0</v>
      </c>
      <c r="C10" s="8"/>
      <c r="D10" s="9">
        <v>440000.0</v>
      </c>
      <c r="E10" s="9">
        <f>B10*D10</f>
        <v>0</v>
      </c>
    </row>
    <row r="11" spans="1:5">
      <c r="A11" s="10" t="s">
        <v>21</v>
      </c>
    </row>
    <row r="12" spans="1:5">
      <c r="A12" s="7" t="s">
        <v>22</v>
      </c>
      <c r="B12" s="8">
        <v>1.0</v>
      </c>
      <c r="C12" s="8"/>
      <c r="D12" s="9">
        <v>320000.0</v>
      </c>
      <c r="E12" s="9">
        <f>B12*D12</f>
        <v>320000</v>
      </c>
    </row>
    <row r="13" spans="1:5">
      <c r="A13" s="10" t="s">
        <v>23</v>
      </c>
    </row>
    <row r="14" spans="1:5">
      <c r="A14" s="7" t="s">
        <v>24</v>
      </c>
      <c r="B14" s="8">
        <v>1.0</v>
      </c>
      <c r="C14" s="8"/>
      <c r="D14" s="9">
        <v>62000.0</v>
      </c>
      <c r="E14" s="9">
        <f>B14*D14</f>
        <v>62000</v>
      </c>
    </row>
    <row r="15" spans="1:5">
      <c r="A15" s="10" t="s">
        <v>25</v>
      </c>
    </row>
    <row r="16" spans="1:5">
      <c r="A16" s="13"/>
      <c r="B16" s="13"/>
      <c r="C16" s="13"/>
      <c r="D16" s="12" t="s">
        <v>18</v>
      </c>
      <c r="E16" s="14">
        <f>E10+E12+E14</f>
        <v>382000</v>
      </c>
    </row>
    <row r="18" spans="1:5">
      <c r="A18" s="2" t="s">
        <v>26</v>
      </c>
    </row>
    <row r="19" spans="1:5" customHeight="1" ht="35">
      <c r="A19" s="3" t="s">
        <v>7</v>
      </c>
      <c r="B19" s="3" t="s">
        <v>13</v>
      </c>
      <c r="C19" s="5"/>
      <c r="D19" s="4" t="s">
        <v>9</v>
      </c>
      <c r="E19" s="4" t="s">
        <v>10</v>
      </c>
    </row>
    <row r="20" spans="1:5">
      <c r="A20" s="7" t="s">
        <v>27</v>
      </c>
      <c r="B20" s="8">
        <v>1.0</v>
      </c>
      <c r="C20" s="8"/>
      <c r="D20" s="9">
        <v>42000.0</v>
      </c>
      <c r="E20" s="9">
        <f>B20*D20</f>
        <v>42000</v>
      </c>
    </row>
    <row r="21" spans="1:5">
      <c r="A21" s="7" t="s">
        <v>28</v>
      </c>
      <c r="B21" s="8">
        <v>0.0</v>
      </c>
      <c r="C21" s="8"/>
      <c r="D21" s="9">
        <v>3500000.0</v>
      </c>
      <c r="E21" s="9">
        <f>B21*D21</f>
        <v>0</v>
      </c>
    </row>
    <row r="22" spans="1:5">
      <c r="A22" s="7" t="s">
        <v>29</v>
      </c>
      <c r="B22" s="8">
        <v>0.0</v>
      </c>
      <c r="C22" s="8"/>
      <c r="D22" s="9">
        <v>30000.0</v>
      </c>
      <c r="E22" s="9">
        <f>B22*D22</f>
        <v>0</v>
      </c>
    </row>
    <row r="23" spans="1:5">
      <c r="A23" s="10" t="s">
        <v>30</v>
      </c>
    </row>
    <row r="24" spans="1:5">
      <c r="A24" s="7" t="s">
        <v>31</v>
      </c>
      <c r="B24" s="8">
        <v>0.0</v>
      </c>
      <c r="C24" s="8"/>
      <c r="D24" s="9">
        <v>160000.0</v>
      </c>
      <c r="E24" s="9">
        <f>B24*D24</f>
        <v>0</v>
      </c>
    </row>
    <row r="25" spans="1:5">
      <c r="A25" s="10" t="s">
        <v>32</v>
      </c>
    </row>
    <row r="26" spans="1:5">
      <c r="A26" s="7" t="s">
        <v>33</v>
      </c>
      <c r="B26" s="8">
        <v>0.0</v>
      </c>
      <c r="C26" s="8"/>
      <c r="D26" s="9">
        <v>140000.0</v>
      </c>
      <c r="E26" s="9">
        <f>B26*D26</f>
        <v>0</v>
      </c>
    </row>
    <row r="27" spans="1:5">
      <c r="A27" s="10" t="s">
        <v>34</v>
      </c>
    </row>
    <row r="28" spans="1:5">
      <c r="A28" s="15" t="s">
        <v>35</v>
      </c>
      <c r="B28" s="16"/>
      <c r="C28" s="16"/>
      <c r="D28" s="16"/>
      <c r="E28" s="16"/>
    </row>
    <row r="29" spans="1:5">
      <c r="A29" s="7" t="s">
        <v>36</v>
      </c>
      <c r="B29" s="8">
        <v>0.0</v>
      </c>
      <c r="C29" s="8"/>
      <c r="D29" s="9">
        <v>15000.0</v>
      </c>
      <c r="E29" s="9">
        <f>B29*D29</f>
        <v>0</v>
      </c>
    </row>
    <row r="30" spans="1:5">
      <c r="A30" s="7" t="s">
        <v>37</v>
      </c>
      <c r="B30" s="8">
        <v>0.0</v>
      </c>
      <c r="C30" s="8"/>
      <c r="D30" s="9">
        <v>25000.0</v>
      </c>
      <c r="E30" s="9">
        <f>B30*D30</f>
        <v>0</v>
      </c>
    </row>
    <row r="31" spans="1:5">
      <c r="A31" s="7" t="s">
        <v>38</v>
      </c>
      <c r="B31" s="8">
        <v>0.0</v>
      </c>
      <c r="C31" s="8"/>
      <c r="D31" s="9">
        <v>135000.0</v>
      </c>
      <c r="E31" s="9">
        <f>B31*D31</f>
        <v>0</v>
      </c>
    </row>
    <row r="32" spans="1:5">
      <c r="A32" s="10" t="s">
        <v>39</v>
      </c>
    </row>
    <row r="33" spans="1:5">
      <c r="A33" s="13"/>
      <c r="B33" s="13"/>
      <c r="C33" s="13"/>
      <c r="D33" s="12" t="s">
        <v>18</v>
      </c>
      <c r="E33" s="14">
        <f>E20+E21+E22+E24+E26+E29+E30+E31</f>
        <v>42000</v>
      </c>
    </row>
  </sheetData>
  <mergeCells>
    <mergeCell ref="B2:C2"/>
    <mergeCell ref="B3:B5"/>
    <mergeCell ref="C3:C5"/>
    <mergeCell ref="D3:D5"/>
    <mergeCell ref="E3:E5"/>
    <mergeCell ref="B9:C9"/>
    <mergeCell ref="B10:B11"/>
    <mergeCell ref="C10:C11"/>
    <mergeCell ref="D10:D11"/>
    <mergeCell ref="E10:E11"/>
    <mergeCell ref="B12:B13"/>
    <mergeCell ref="C12:C13"/>
    <mergeCell ref="D12:D13"/>
    <mergeCell ref="E12:E13"/>
    <mergeCell ref="B14:B15"/>
    <mergeCell ref="C14:C15"/>
    <mergeCell ref="D14:D15"/>
    <mergeCell ref="E14:E15"/>
    <mergeCell ref="B19:C19"/>
    <mergeCell ref="B22:B23"/>
    <mergeCell ref="C22:C23"/>
    <mergeCell ref="D22:D23"/>
    <mergeCell ref="E22:E23"/>
    <mergeCell ref="B24:B25"/>
    <mergeCell ref="C24:C25"/>
    <mergeCell ref="D24:D25"/>
    <mergeCell ref="E24:E25"/>
    <mergeCell ref="B26:B27"/>
    <mergeCell ref="C26:C27"/>
    <mergeCell ref="D26:D27"/>
    <mergeCell ref="E26:E27"/>
    <mergeCell ref="B31:B32"/>
    <mergeCell ref="C31:C32"/>
    <mergeCell ref="D31:D32"/>
    <mergeCell ref="E31:E32"/>
  </mergeCells>
  <hyperlinks>
    <hyperlink ref="A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Итого</vt:lpstr>
      <vt:lpstr>Расчет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2026-10-09T15:11:44+00:00</dcterms:created>
  <dcterms:modified xsi:type="dcterms:W3CDTF">2026-10-09T15:11:44+00:00</dcterms:modified>
  <dc:title>Untitled Spreadsheet</dc:title>
  <dc:description/>
  <dc:subject/>
  <cp:keywords/>
  <cp:category/>
</cp:coreProperties>
</file>